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13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<sst xmlns="http://schemas.openxmlformats.org/spreadsheetml/2006/main" count="16" uniqueCount="12">
  <si>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50g</t>
  </si>
  <si>
    <t>100g</t>
  </si>
  <si>
    <t>"Data"</t>
  </si>
  <si>
    <t>"Calculations"</t>
  </si>
  <si>
    <t>(difference from 25cm)</t>
  </si>
  <si>
    <t>Wt of Clamp</t>
  </si>
  <si>
    <t>g</t>
  </si>
  <si>
    <t>Torques (wt times distance)</t>
  </si>
  <si>
    <t>Wt of 50g</t>
  </si>
  <si>
    <t>Wt of 100g</t>
  </si>
  <si>
    <t>center of bar</t>
  </si>
  <si>
    <t>"least squares"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</si>
</sst>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00" zoomScaleNormal="200" workbookViewId="0" topLeftCell="A1">
      <selection activeCell="F15" sqref="F15"/>
    </sheetView>
  </sheetViews>
  <sheetFormatPr defaultColWidth="9.140625" defaultRowHeight="12.75"/>
  <sheetData>
    <row r="1" spans="1:3" ht="12.75">
      <c r="A1" s="4" t="s">
        <v>2</v>
      </c>
      <c r="B1" s="4"/>
      <c r="C1" s="1" t="s">
        <v>3</v>
      </c>
    </row>
    <row r="2" spans="1:3" ht="12.75">
      <c r="A2" s="3"/>
      <c r="B2" s="3"/>
      <c r="C2" t="s">
        <v>4</v>
      </c>
    </row>
    <row r="3" spans="1:5" ht="12.75">
      <c r="A3" s="3"/>
      <c r="B3" s="3"/>
      <c r="C3" s="5" t="s">
        <v>5</v>
      </c>
      <c r="D3">
        <v>16.2</v>
      </c>
      <c r="E3" t="s">
        <v>6</v>
      </c>
    </row>
    <row r="4" spans="1:5" ht="12.75">
      <c r="A4" s="3"/>
      <c r="B4" s="3"/>
      <c r="C4" s="5" t="s">
        <v>8</v>
      </c>
      <c r="D4">
        <v>50.7</v>
      </c>
      <c r="E4" s="6" t="s">
        <v>7</v>
      </c>
    </row>
    <row r="5" spans="1:5" ht="12.75">
      <c r="A5" s="3"/>
      <c r="B5" s="3"/>
      <c r="C5" s="5" t="s">
        <v>9</v>
      </c>
      <c r="D5">
        <v>101.2</v>
      </c>
      <c r="E5" s="6"/>
    </row>
    <row r="6" spans="1:7" ht="12.75">
      <c r="A6" s="3"/>
      <c r="B6" s="3"/>
      <c r="C6" s="5" t="s">
        <v>10</v>
      </c>
      <c r="D6">
        <v>24.89</v>
      </c>
      <c r="E6" s="6"/>
      <c r="G6">
        <f>SUM(G9:G12)</f>
        <v>102.95650700000367</v>
      </c>
    </row>
    <row r="7" spans="1:7" ht="12.75">
      <c r="A7" s="3"/>
      <c r="B7" s="3"/>
      <c r="E7" s="6"/>
      <c r="G7" t="s">
        <v>11</v>
      </c>
    </row>
    <row r="8" spans="1:6" ht="12.75">
      <c r="A8" s="2" t="s">
        <v>0</v>
      </c>
      <c r="B8" s="2" t="s">
        <v>1</v>
      </c>
      <c r="C8" s="2" t="s">
        <v>0</v>
      </c>
      <c r="D8" s="2" t="s">
        <v>1</v>
      </c>
      <c r="E8" s="2" t="s">
        <v>0</v>
      </c>
      <c r="F8" s="2" t="s">
        <v>1</v>
      </c>
    </row>
    <row r="9" spans="1:6" ht="12.75">
      <c r="A9">
        <v>10</v>
      </c>
      <c r="B9">
        <v>33.6</v>
      </c>
      <c r="C9">
        <f>ABS($D$6-A9)</f>
        <v>14.89</v>
      </c>
      <c r="D9">
        <f>ABS($D$6-B9)</f>
        <v>8.71</v>
      </c>
      <c r="E9">
        <f>C9*($D$4+$D$3)</f>
        <v>996.1410000000001</v>
      </c>
      <c r="F9">
        <f>D9*($D$5+$D$3)</f>
        <v>1022.5540000000002</v>
      </c>
    </row>
    <row r="10" spans="1:7" ht="12.75">
      <c r="A10">
        <v>40</v>
      </c>
      <c r="B10">
        <v>16.3</v>
      </c>
      <c r="C10">
        <f aca="true" t="shared" si="0" ref="C10:D12">ABS($D$6-A10)</f>
        <v>15.11</v>
      </c>
      <c r="D10">
        <f t="shared" si="0"/>
        <v>8.59</v>
      </c>
      <c r="E10">
        <f>C10*($D$4+$D$3)</f>
        <v>1010.859</v>
      </c>
      <c r="F10">
        <f>D10*($D$5+$D$3)</f>
        <v>1008.466</v>
      </c>
      <c r="G10">
        <f>(F10-E10)^2</f>
        <v>5.726449000000139</v>
      </c>
    </row>
    <row r="11" spans="1:7" ht="12.75">
      <c r="A11">
        <v>48</v>
      </c>
      <c r="B11">
        <v>11.8</v>
      </c>
      <c r="C11">
        <f t="shared" si="0"/>
        <v>23.11</v>
      </c>
      <c r="D11">
        <f t="shared" si="0"/>
        <v>13.09</v>
      </c>
      <c r="E11">
        <f>C11*($D$4+$D$3)</f>
        <v>1546.0590000000002</v>
      </c>
      <c r="F11">
        <f>D11*($D$5+$D$3)</f>
        <v>1536.766</v>
      </c>
      <c r="G11">
        <f>(F11-E11)^2</f>
        <v>86.35984900000223</v>
      </c>
    </row>
    <row r="12" spans="1:7" ht="12.75">
      <c r="A12">
        <v>30</v>
      </c>
      <c r="B12">
        <v>21.95</v>
      </c>
      <c r="C12">
        <f t="shared" si="0"/>
        <v>5.109999999999999</v>
      </c>
      <c r="D12">
        <f t="shared" si="0"/>
        <v>2.9400000000000013</v>
      </c>
      <c r="E12">
        <f>C12*($D$4+$D$3)</f>
        <v>341.859</v>
      </c>
      <c r="F12">
        <f>D12*($D$5+$D$3)</f>
        <v>345.1560000000002</v>
      </c>
      <c r="G12">
        <f>(F12-E12)^2</f>
        <v>10.870209000001292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Analytical Instruments,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 Frank</dc:creator>
  <cp:keywords/>
  <dc:description/>
  <cp:lastModifiedBy>Douglas G Frank</cp:lastModifiedBy>
  <dcterms:created xsi:type="dcterms:W3CDTF">2009-02-17T19:16:16Z</dcterms:created>
  <dcterms:modified xsi:type="dcterms:W3CDTF">2009-02-17T20:34:39Z</dcterms:modified>
  <cp:category/>
  <cp:version/>
  <cp:contentType/>
  <cp:contentStatus/>
</cp:coreProperties>
</file>