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97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<sst xmlns="http://schemas.openxmlformats.org/spreadsheetml/2006/main" count="9" uniqueCount="9">
  <si>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Period (s)</t>
  </si>
  <si>
    <t>Length (in)</t>
  </si>
  <si>
    <t>Theory</t>
  </si>
  <si>
    <t>g</t>
  </si>
  <si>
    <t>in/s2</t>
  </si>
  <si>
    <t>Length (marks)</t>
  </si>
  <si>
    <t>len offset</t>
  </si>
  <si>
    <t>in</t>
  </si>
  <si>
    <t>(data)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</si>
</sst>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Period (s)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Sheet1!$B$5:$B$18</c:f>
              <c:numCache/>
            </c:numRef>
          </c:xVal>
          <c:yVal>
            <c:numRef>
              <c:f>Sheet1!$C$5:$C$18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Sheet1!$B$5:$B$18</c:f>
              <c:numCache/>
            </c:numRef>
          </c:xVal>
          <c:yVal>
            <c:numRef>
              <c:f>Sheet1!$D$5:$D$18</c:f>
              <c:numCache/>
            </c:numRef>
          </c:yVal>
          <c:smooth val="0"/>
        </c:ser>
        <c:axId val="16763310"/>
        <c:axId val="16652063"/>
      </c:scatterChart>
      <c:val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52063"/>
        <c:crosses val="autoZero"/>
        <c:crossBetween val="midCat"/>
        <c:dispUnits/>
      </c:valAx>
      <c:valAx>
        <c:axId val="16652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63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104775</xdr:rowOff>
    </xdr:from>
    <xdr:to>
      <xdr:col>4</xdr:col>
      <xdr:colOff>466725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914400" y="752475"/>
        <a:ext cx="18288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200" zoomScaleNormal="200" workbookViewId="0" topLeftCell="A1">
      <selection activeCell="B2" sqref="B2"/>
    </sheetView>
  </sheetViews>
  <sheetFormatPr defaultColWidth="9.140625" defaultRowHeight="12.75"/>
  <cols>
    <col min="1" max="3" width="9.28125" style="0" customWidth="1"/>
    <col min="4" max="4" width="6.28125" style="3" customWidth="1"/>
    <col min="5" max="16384" width="9.28125" style="0" customWidth="1"/>
  </cols>
  <sheetData>
    <row r="1" spans="1:3" ht="12.75">
      <c r="A1" s="1" t="s">
        <v>3</v>
      </c>
      <c r="B1">
        <f>32*12</f>
        <v>384</v>
      </c>
      <c r="C1" t="s">
        <v>4</v>
      </c>
    </row>
    <row r="2" spans="1:5" ht="12.75">
      <c r="A2" s="1" t="s">
        <v>6</v>
      </c>
      <c r="B2" s="1">
        <v>2.965</v>
      </c>
      <c r="C2" t="s">
        <v>7</v>
      </c>
      <c r="E2">
        <f>SUM(E5:E18)</f>
        <v>0.010476547509008251</v>
      </c>
    </row>
    <row r="3" ht="12.75">
      <c r="C3" t="s">
        <v>8</v>
      </c>
    </row>
    <row r="4" spans="1:4" ht="12.75">
      <c r="A4" s="2" t="s">
        <v>5</v>
      </c>
      <c r="B4" s="2" t="s">
        <v>1</v>
      </c>
      <c r="C4" s="2" t="s">
        <v>0</v>
      </c>
      <c r="D4" s="4" t="s">
        <v>2</v>
      </c>
    </row>
    <row r="5" spans="1:5" ht="12.75">
      <c r="A5">
        <v>13</v>
      </c>
      <c r="B5">
        <f>A5*6+$B$2</f>
        <v>80.965</v>
      </c>
      <c r="C5">
        <v>2.8</v>
      </c>
      <c r="D5" s="3">
        <f>2*PI()*(B5/$B$1)^0.5</f>
        <v>2.885113588777384</v>
      </c>
      <c r="E5">
        <f>(C5-D5)^2</f>
        <v>0.0072443229945656955</v>
      </c>
    </row>
    <row r="6" spans="1:5" ht="12.75">
      <c r="A6">
        <v>12</v>
      </c>
      <c r="B6">
        <f aca="true" t="shared" si="0" ref="B6:B18">A6*6+$B$2</f>
        <v>74.965</v>
      </c>
      <c r="C6">
        <v>2.75</v>
      </c>
      <c r="D6" s="3">
        <f>2*PI()*(B6/$B$1)^0.5</f>
        <v>2.776153840312138</v>
      </c>
      <c r="E6">
        <f aca="true" t="shared" si="1" ref="E6:E18">(C6-D6)^2</f>
        <v>0.0006840233630728129</v>
      </c>
    </row>
    <row r="7" spans="1:5" ht="12.75">
      <c r="A7">
        <v>11</v>
      </c>
      <c r="B7">
        <f t="shared" si="0"/>
        <v>68.965</v>
      </c>
      <c r="C7">
        <v>2.65</v>
      </c>
      <c r="D7" s="3">
        <f>2*PI()*(B7/$B$1)^0.5</f>
        <v>2.662739166725075</v>
      </c>
      <c r="E7">
        <f t="shared" si="1"/>
        <v>0.0001622863688492559</v>
      </c>
    </row>
    <row r="8" spans="1:5" ht="12.75">
      <c r="A8">
        <v>10</v>
      </c>
      <c r="B8">
        <f t="shared" si="0"/>
        <v>62.965</v>
      </c>
      <c r="C8">
        <v>2.55</v>
      </c>
      <c r="D8" s="3">
        <f>2*PI()*(B8/$B$1)^0.5</f>
        <v>2.544273883634319</v>
      </c>
      <c r="E8">
        <f t="shared" si="1"/>
        <v>3.278840863331711E-05</v>
      </c>
    </row>
    <row r="9" spans="1:5" ht="12.75">
      <c r="A9">
        <v>9</v>
      </c>
      <c r="B9">
        <f t="shared" si="0"/>
        <v>56.965</v>
      </c>
      <c r="C9">
        <v>2.43</v>
      </c>
      <c r="D9" s="3">
        <f>2*PI()*(B9/$B$1)^0.5</f>
        <v>2.4200163883485533</v>
      </c>
      <c r="E9">
        <f t="shared" si="1"/>
        <v>9.96725016069063E-05</v>
      </c>
    </row>
    <row r="10" spans="1:5" ht="12.75">
      <c r="A10">
        <v>8</v>
      </c>
      <c r="B10">
        <f t="shared" si="0"/>
        <v>50.965</v>
      </c>
      <c r="C10">
        <v>2.28</v>
      </c>
      <c r="D10" s="3">
        <f>2*PI()*(B10/$B$1)^0.5</f>
        <v>2.2890236007537124</v>
      </c>
      <c r="E10">
        <f t="shared" si="1"/>
        <v>8.142537056240184E-05</v>
      </c>
    </row>
    <row r="11" spans="1:5" ht="12.75">
      <c r="A11">
        <v>7</v>
      </c>
      <c r="B11">
        <f t="shared" si="0"/>
        <v>44.965</v>
      </c>
      <c r="C11">
        <v>2.17</v>
      </c>
      <c r="D11" s="3">
        <f>2*PI()*(B11/$B$1)^0.5</f>
        <v>2.1500648291945543</v>
      </c>
      <c r="E11">
        <f t="shared" si="1"/>
        <v>0.0003974110350422906</v>
      </c>
    </row>
    <row r="12" spans="1:5" ht="12.75">
      <c r="A12">
        <v>6</v>
      </c>
      <c r="B12">
        <f t="shared" si="0"/>
        <v>38.965</v>
      </c>
      <c r="C12">
        <v>2.02</v>
      </c>
      <c r="D12" s="3">
        <f>2*PI()*(B12/$B$1)^0.5</f>
        <v>2.001481574901783</v>
      </c>
      <c r="E12">
        <f t="shared" si="1"/>
        <v>0.000342932068118269</v>
      </c>
    </row>
    <row r="13" spans="1:5" ht="12.75">
      <c r="A13">
        <v>5</v>
      </c>
      <c r="B13">
        <f t="shared" si="0"/>
        <v>32.965</v>
      </c>
      <c r="C13">
        <v>1.85</v>
      </c>
      <c r="D13" s="3">
        <f>2*PI()*(B13/$B$1)^0.5</f>
        <v>1.8409449257387458</v>
      </c>
      <c r="E13">
        <f t="shared" si="1"/>
        <v>8.199436987682997E-05</v>
      </c>
    </row>
    <row r="14" spans="1:5" ht="12.75">
      <c r="A14">
        <v>4</v>
      </c>
      <c r="B14">
        <f t="shared" si="0"/>
        <v>26.965</v>
      </c>
      <c r="C14">
        <v>1.69</v>
      </c>
      <c r="D14" s="3">
        <f>2*PI()*(B14/$B$1)^0.5</f>
        <v>1.6650008842445554</v>
      </c>
      <c r="E14">
        <f t="shared" si="1"/>
        <v>0.0006249557885541163</v>
      </c>
    </row>
    <row r="15" spans="1:5" ht="12.75">
      <c r="A15">
        <v>3</v>
      </c>
      <c r="B15">
        <f t="shared" si="0"/>
        <v>20.965</v>
      </c>
      <c r="C15">
        <v>1.49</v>
      </c>
      <c r="D15" s="3">
        <f>2*PI()*(B15/$B$1)^0.5</f>
        <v>1.468120454685877</v>
      </c>
      <c r="E15">
        <f t="shared" si="1"/>
        <v>0.00047871450315275957</v>
      </c>
    </row>
    <row r="16" spans="1:5" ht="12.75">
      <c r="A16">
        <v>2</v>
      </c>
      <c r="B16">
        <f t="shared" si="0"/>
        <v>14.965</v>
      </c>
      <c r="C16">
        <v>1.24</v>
      </c>
      <c r="D16" s="3">
        <f>2*PI()*(B16/$B$1)^0.5</f>
        <v>1.2403738929850878</v>
      </c>
      <c r="E16">
        <f t="shared" si="1"/>
        <v>1.3979596429788933E-07</v>
      </c>
    </row>
    <row r="17" spans="1:5" ht="12.75">
      <c r="A17">
        <v>1</v>
      </c>
      <c r="B17">
        <f t="shared" si="0"/>
        <v>8.965</v>
      </c>
      <c r="C17">
        <v>0.97</v>
      </c>
      <c r="D17" s="3">
        <f>2*PI()*(B17/$B$1)^0.5</f>
        <v>0.9600401654779329</v>
      </c>
      <c r="E17">
        <f t="shared" si="1"/>
        <v>9.919830370695872E-05</v>
      </c>
    </row>
    <row r="18" spans="1:5" ht="12.75">
      <c r="A18">
        <v>0</v>
      </c>
      <c r="B18">
        <f t="shared" si="0"/>
        <v>2.965</v>
      </c>
      <c r="C18">
        <v>0.54</v>
      </c>
      <c r="D18" s="3">
        <f>2*PI()*(B18/$B$1)^0.5</f>
        <v>0.5521112607643607</v>
      </c>
      <c r="E18">
        <f t="shared" si="1"/>
        <v>0.00014668263730234154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Precision Analytical Instruments,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G Frank</dc:creator>
  <cp:keywords/>
  <dc:description/>
  <cp:lastModifiedBy>Douglas G Frank</cp:lastModifiedBy>
  <dcterms:created xsi:type="dcterms:W3CDTF">2008-11-11T19:12:40Z</dcterms:created>
  <dcterms:modified xsi:type="dcterms:W3CDTF">2008-11-11T20:08:13Z</dcterms:modified>
  <cp:category/>
  <cp:version/>
  <cp:contentType/>
  <cp:contentStatus/>
</cp:coreProperties>
</file>